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2"/>
  </bookViews>
  <sheets>
    <sheet name="Asumsi" sheetId="1" r:id="rId1"/>
    <sheet name="Unit link" sheetId="2" r:id="rId2"/>
    <sheet name="BTAID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<sst xmlns="http://schemas.openxmlformats.org/spreadsheetml/2006/main" count="18" uniqueCount="15">
  <si>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Persentase komisi term life</t>
  </si>
  <si>
    <t>Discount rate</t>
  </si>
  <si>
    <t>Load fee reksadana</t>
  </si>
  <si>
    <t>Tahun</t>
  </si>
  <si>
    <t>Premi</t>
  </si>
  <si>
    <t>Biaya akuisisi</t>
  </si>
  <si>
    <t>Nominal biaya akuisisi</t>
  </si>
  <si>
    <t>Present Value</t>
  </si>
  <si>
    <t>NPV</t>
  </si>
  <si>
    <t>Budget</t>
  </si>
  <si>
    <t>Premi term life</t>
  </si>
  <si>
    <t>Setoran reksadana</t>
  </si>
  <si>
    <t>Komisi term life</t>
  </si>
  <si>
    <t>Present value</t>
  </si>
  <si>
    <t>Komisi reksadana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</si>
</sst>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GENERAL"/>
    <numFmt numFmtId="167" formatCode="[$Rp-421]\ #,##0;[RED]\([$Rp-421]#,##0\)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7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12.57421875" defaultRowHeight="12.75"/>
  <cols>
    <col min="1" max="1" width="26.00390625" style="0" customWidth="1"/>
    <col min="2" max="16384" width="11.57421875" style="0" customWidth="1"/>
  </cols>
  <sheetData>
    <row r="1" spans="1:2" ht="12.75">
      <c r="A1" s="1" t="s">
        <v>0</v>
      </c>
      <c r="B1" s="2">
        <v>0.5</v>
      </c>
    </row>
    <row r="2" spans="1:2" ht="12.75">
      <c r="A2" s="1" t="s">
        <v>1</v>
      </c>
      <c r="B2" s="2">
        <v>0.15</v>
      </c>
    </row>
    <row r="3" spans="1:2" ht="12.75">
      <c r="A3" s="1" t="s">
        <v>2</v>
      </c>
      <c r="B3" s="2">
        <v>0.015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23" sqref="D23"/>
    </sheetView>
  </sheetViews>
  <sheetFormatPr defaultColWidth="12.57421875" defaultRowHeight="12.75"/>
  <cols>
    <col min="1" max="1" width="7.28125" style="0" customWidth="1"/>
    <col min="2" max="2" width="8.57421875" style="0" customWidth="1"/>
    <col min="3" max="3" width="13.8515625" style="0" customWidth="1"/>
    <col min="4" max="4" width="21.8515625" style="0" customWidth="1"/>
    <col min="5" max="5" width="14.140625" style="0" customWidth="1"/>
    <col min="6" max="16384" width="11.57421875" style="0" customWidth="1"/>
  </cols>
  <sheetData>
    <row r="1" spans="1:5" s="1" customFormat="1" ht="12.7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</row>
    <row r="2" spans="1:5" ht="12.75">
      <c r="A2">
        <v>1</v>
      </c>
      <c r="B2">
        <v>9000000</v>
      </c>
      <c r="C2" s="2">
        <v>1</v>
      </c>
      <c r="D2" s="3">
        <f>C2*B2</f>
        <v>9000000</v>
      </c>
      <c r="E2" s="3">
        <f>D2/((1+Asumsi!$B$2)^(A2-1))</f>
        <v>9000000</v>
      </c>
    </row>
    <row r="3" spans="1:5" ht="12.75">
      <c r="A3">
        <v>2</v>
      </c>
      <c r="B3">
        <v>9000000</v>
      </c>
      <c r="C3" s="2">
        <v>0.6</v>
      </c>
      <c r="D3" s="3">
        <f>C3*B3</f>
        <v>5400000</v>
      </c>
      <c r="E3" s="3">
        <f>D3/((1+Asumsi!$B$2)^(A3-1))</f>
        <v>4695652.173913044</v>
      </c>
    </row>
    <row r="4" spans="1:5" ht="12.75">
      <c r="A4">
        <v>3</v>
      </c>
      <c r="B4">
        <v>9000000</v>
      </c>
      <c r="C4" s="2">
        <v>0.15</v>
      </c>
      <c r="D4" s="3">
        <f>C4*B4</f>
        <v>1350000</v>
      </c>
      <c r="E4" s="3">
        <f>D4/((1+Asumsi!$B$2)^(A4-1))</f>
        <v>1020793.9508506618</v>
      </c>
    </row>
    <row r="5" spans="1:5" ht="12.75">
      <c r="A5">
        <v>4</v>
      </c>
      <c r="B5">
        <v>9000000</v>
      </c>
      <c r="C5" s="2">
        <v>0.15</v>
      </c>
      <c r="D5" s="3">
        <f>C5*B5</f>
        <v>1350000</v>
      </c>
      <c r="E5" s="3">
        <f>D5/((1+Asumsi!$B$2)^(A5-1))</f>
        <v>887646.9137831841</v>
      </c>
    </row>
    <row r="6" spans="1:5" ht="12.75">
      <c r="A6">
        <v>5</v>
      </c>
      <c r="B6">
        <v>9000000</v>
      </c>
      <c r="C6" s="2">
        <v>0.15</v>
      </c>
      <c r="D6" s="3">
        <f>C6*B6</f>
        <v>1350000</v>
      </c>
      <c r="E6" s="3">
        <f>D6/((1+Asumsi!$B$2)^(A6-1))</f>
        <v>771866.881550595</v>
      </c>
    </row>
    <row r="7" spans="1:5" ht="12.75">
      <c r="A7">
        <v>6</v>
      </c>
      <c r="B7">
        <v>9000000</v>
      </c>
      <c r="C7" s="2">
        <v>0</v>
      </c>
      <c r="D7" s="3">
        <f>C7*B7</f>
        <v>0</v>
      </c>
      <c r="E7" s="3">
        <f>D7/((1+Asumsi!$B$2)^(A7-1))</f>
        <v>0</v>
      </c>
    </row>
    <row r="8" spans="1:5" ht="12.75">
      <c r="A8">
        <v>7</v>
      </c>
      <c r="B8">
        <v>9000000</v>
      </c>
      <c r="C8" s="2">
        <v>0</v>
      </c>
      <c r="D8" s="3">
        <f>C8*B8</f>
        <v>0</v>
      </c>
      <c r="E8" s="3">
        <f>D8/((1+Asumsi!$B$2)^(A8-1))</f>
        <v>0</v>
      </c>
    </row>
    <row r="9" spans="1:5" ht="12.75">
      <c r="A9">
        <v>8</v>
      </c>
      <c r="B9">
        <v>9000000</v>
      </c>
      <c r="C9" s="2">
        <v>0</v>
      </c>
      <c r="D9" s="3">
        <f>C9*B9</f>
        <v>0</v>
      </c>
      <c r="E9" s="3">
        <f>D9/((1+Asumsi!$B$2)^(A9-1))</f>
        <v>0</v>
      </c>
    </row>
    <row r="10" spans="1:5" ht="12.75">
      <c r="A10">
        <v>9</v>
      </c>
      <c r="B10">
        <v>9000000</v>
      </c>
      <c r="C10" s="2">
        <v>0</v>
      </c>
      <c r="D10" s="3">
        <f>C10*B10</f>
        <v>0</v>
      </c>
      <c r="E10" s="3">
        <f>D10/((1+Asumsi!$B$2)^(A10-1))</f>
        <v>0</v>
      </c>
    </row>
    <row r="11" spans="1:5" ht="12.75">
      <c r="A11">
        <v>10</v>
      </c>
      <c r="B11">
        <v>9000000</v>
      </c>
      <c r="C11" s="2">
        <v>0</v>
      </c>
      <c r="D11" s="3">
        <f>C11*B11</f>
        <v>0</v>
      </c>
      <c r="E11" s="3">
        <f>D11/((1+Asumsi!$B$2)^(A11-1))</f>
        <v>0</v>
      </c>
    </row>
    <row r="12" spans="1:5" ht="12.75">
      <c r="A12">
        <v>11</v>
      </c>
      <c r="B12">
        <v>9000000</v>
      </c>
      <c r="C12" s="2">
        <v>0</v>
      </c>
      <c r="D12" s="3">
        <f>C12*B12</f>
        <v>0</v>
      </c>
      <c r="E12" s="3">
        <f>D12/((1+Asumsi!$B$2)^(A12-1))</f>
        <v>0</v>
      </c>
    </row>
    <row r="13" spans="1:5" ht="12.75">
      <c r="A13">
        <v>12</v>
      </c>
      <c r="B13">
        <v>9000000</v>
      </c>
      <c r="C13" s="2">
        <v>0</v>
      </c>
      <c r="D13" s="3">
        <f>C13*B13</f>
        <v>0</v>
      </c>
      <c r="E13" s="3">
        <f>D13/((1+Asumsi!$B$2)^(A13-1))</f>
        <v>0</v>
      </c>
    </row>
    <row r="14" spans="1:5" ht="12.75">
      <c r="A14">
        <v>13</v>
      </c>
      <c r="B14">
        <v>9000000</v>
      </c>
      <c r="C14" s="2">
        <v>0</v>
      </c>
      <c r="D14" s="3">
        <f>C14*B14</f>
        <v>0</v>
      </c>
      <c r="E14" s="3">
        <f>D14/((1+Asumsi!$B$2)^(A14-1))</f>
        <v>0</v>
      </c>
    </row>
    <row r="15" spans="1:5" ht="12.75">
      <c r="A15">
        <v>14</v>
      </c>
      <c r="B15">
        <v>9000000</v>
      </c>
      <c r="C15" s="2">
        <v>0</v>
      </c>
      <c r="D15" s="3">
        <f>C15*B15</f>
        <v>0</v>
      </c>
      <c r="E15" s="3">
        <f>D15/((1+Asumsi!$B$2)^(A15-1))</f>
        <v>0</v>
      </c>
    </row>
    <row r="16" spans="1:5" ht="12.75">
      <c r="A16">
        <v>15</v>
      </c>
      <c r="B16">
        <v>9000000</v>
      </c>
      <c r="C16" s="2">
        <v>0</v>
      </c>
      <c r="D16" s="3">
        <f>C16*B16</f>
        <v>0</v>
      </c>
      <c r="E16" s="3">
        <f>D16/((1+Asumsi!$B$2)^(A16-1))</f>
        <v>0</v>
      </c>
    </row>
    <row r="17" spans="1:5" ht="12.75">
      <c r="A17">
        <v>16</v>
      </c>
      <c r="B17">
        <v>9000000</v>
      </c>
      <c r="C17" s="2">
        <v>0</v>
      </c>
      <c r="D17" s="3">
        <f>C17*B17</f>
        <v>0</v>
      </c>
      <c r="E17" s="3">
        <f>D17/((1+Asumsi!$B$2)^(A17-1))</f>
        <v>0</v>
      </c>
    </row>
    <row r="18" spans="1:5" ht="12.75">
      <c r="A18">
        <v>17</v>
      </c>
      <c r="B18">
        <v>9000000</v>
      </c>
      <c r="C18" s="2">
        <v>0</v>
      </c>
      <c r="D18" s="3">
        <f>C18*B18</f>
        <v>0</v>
      </c>
      <c r="E18" s="3">
        <f>D18/((1+Asumsi!$B$2)^(A18-1))</f>
        <v>0</v>
      </c>
    </row>
    <row r="19" spans="1:5" ht="12.75">
      <c r="A19">
        <v>18</v>
      </c>
      <c r="B19">
        <v>9000000</v>
      </c>
      <c r="C19" s="2">
        <v>0</v>
      </c>
      <c r="D19" s="3">
        <f>C19*B19</f>
        <v>0</v>
      </c>
      <c r="E19" s="3">
        <f>D19/((1+Asumsi!$B$2)^(A19-1))</f>
        <v>0</v>
      </c>
    </row>
    <row r="20" spans="1:5" ht="12.75">
      <c r="A20">
        <v>19</v>
      </c>
      <c r="B20">
        <v>9000000</v>
      </c>
      <c r="C20" s="2">
        <v>0</v>
      </c>
      <c r="D20" s="3">
        <f>C20*B20</f>
        <v>0</v>
      </c>
      <c r="E20" s="3">
        <f>D20/((1+Asumsi!$B$2)^(A20-1))</f>
        <v>0</v>
      </c>
    </row>
    <row r="21" spans="1:5" ht="12.75">
      <c r="A21">
        <v>20</v>
      </c>
      <c r="B21">
        <v>9000000</v>
      </c>
      <c r="C21" s="2">
        <v>0</v>
      </c>
      <c r="D21">
        <f>C21*B21</f>
        <v>0</v>
      </c>
      <c r="E21" s="3">
        <f>D21/((1+Asumsi!$B$2)^(A21-1))</f>
        <v>0</v>
      </c>
    </row>
    <row r="22" spans="4:5" ht="12.75">
      <c r="D22" s="1" t="s">
        <v>8</v>
      </c>
      <c r="E22" s="3">
        <f>SUM(E2:E21)</f>
        <v>16375959.920097485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I9" sqref="I9"/>
    </sheetView>
  </sheetViews>
  <sheetFormatPr defaultColWidth="12.57421875" defaultRowHeight="12.75"/>
  <cols>
    <col min="1" max="1" width="6.57421875" style="0" customWidth="1"/>
    <col min="2" max="2" width="8.57421875" style="0" customWidth="1"/>
    <col min="3" max="3" width="15.00390625" style="0" customWidth="1"/>
    <col min="4" max="4" width="18.57421875" style="0" customWidth="1"/>
    <col min="5" max="5" width="15.7109375" style="0" customWidth="1"/>
    <col min="6" max="6" width="13.8515625" style="0" customWidth="1"/>
    <col min="7" max="7" width="17.57421875" style="0" customWidth="1"/>
    <col min="8" max="8" width="13.8515625" style="0" customWidth="1"/>
    <col min="9" max="9" width="13.421875" style="0" customWidth="1"/>
    <col min="10" max="16384" width="11.57421875" style="0" customWidth="1"/>
  </cols>
  <sheetData>
    <row r="1" spans="1:8" s="1" customFormat="1" ht="12.75">
      <c r="A1" s="1" t="s">
        <v>3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13</v>
      </c>
    </row>
    <row r="2" spans="1:8" ht="12.75">
      <c r="A2">
        <v>1</v>
      </c>
      <c r="B2">
        <v>9000000</v>
      </c>
      <c r="C2" s="4">
        <v>2111904.4518420673</v>
      </c>
      <c r="D2" s="5">
        <f>B2-C2</f>
        <v>6888095.548157932</v>
      </c>
      <c r="E2" s="5">
        <f>C2*Asumsi!$B$1</f>
        <v>1055952.2259210336</v>
      </c>
      <c r="F2" s="5">
        <f>E2/((1+Asumsi!$B$2)^(A2-1))</f>
        <v>1055952.2259210336</v>
      </c>
      <c r="G2" s="5">
        <f>D2*Asumsi!$B$3</f>
        <v>103321.43322236899</v>
      </c>
      <c r="H2" s="5">
        <f>G2/((1+Asumsi!$B$2)^(A2-1))</f>
        <v>103321.43322236899</v>
      </c>
    </row>
    <row r="3" spans="1:8" ht="12.75">
      <c r="A3">
        <v>2</v>
      </c>
      <c r="B3">
        <v>9000000</v>
      </c>
      <c r="C3" s="4">
        <v>2111904.4518420673</v>
      </c>
      <c r="D3" s="5">
        <f>B3-C3</f>
        <v>6888095.548157932</v>
      </c>
      <c r="E3" s="5">
        <f>C3*Asumsi!$B$1</f>
        <v>1055952.2259210336</v>
      </c>
      <c r="F3" s="5">
        <f>E3/((1+Asumsi!$B$2)^(A3-1))</f>
        <v>918219.3268878554</v>
      </c>
      <c r="G3" s="5">
        <f>D3*Asumsi!$B$3</f>
        <v>103321.43322236899</v>
      </c>
      <c r="H3" s="5">
        <f>G3/((1+Asumsi!$B$2)^(A3-1))</f>
        <v>89844.72454119043</v>
      </c>
    </row>
    <row r="4" spans="1:8" ht="12.75">
      <c r="A4">
        <v>3</v>
      </c>
      <c r="B4">
        <v>9000000</v>
      </c>
      <c r="C4" s="4">
        <v>2111904.4518420673</v>
      </c>
      <c r="D4" s="5">
        <f>B4-C4</f>
        <v>6888095.548157932</v>
      </c>
      <c r="E4" s="5">
        <f>C4*Asumsi!$B$1</f>
        <v>1055952.2259210336</v>
      </c>
      <c r="F4" s="5">
        <f>E4/((1+Asumsi!$B$2)^(A4-1))</f>
        <v>798451.5885981352</v>
      </c>
      <c r="G4" s="5">
        <f>D4*Asumsi!$B$3</f>
        <v>103321.43322236899</v>
      </c>
      <c r="H4" s="5">
        <f>G4/((1+Asumsi!$B$2)^(A4-1))</f>
        <v>78125.84742712212</v>
      </c>
    </row>
    <row r="5" spans="1:8" ht="12.75">
      <c r="A5">
        <v>4</v>
      </c>
      <c r="B5">
        <v>9000000</v>
      </c>
      <c r="C5" s="4">
        <v>2111904.4518420673</v>
      </c>
      <c r="D5" s="5">
        <f>B5-C5</f>
        <v>6888095.548157932</v>
      </c>
      <c r="E5" s="5">
        <f>C5*Asumsi!$B$1</f>
        <v>1055952.2259210336</v>
      </c>
      <c r="F5" s="5">
        <f>E5/((1+Asumsi!$B$2)^(A5-1))</f>
        <v>694305.7292157698</v>
      </c>
      <c r="G5" s="5">
        <f>D5*Asumsi!$B$3</f>
        <v>103321.43322236899</v>
      </c>
      <c r="H5" s="5">
        <f>G5/((1+Asumsi!$B$2)^(A5-1))</f>
        <v>67935.51950184532</v>
      </c>
    </row>
    <row r="6" spans="1:8" ht="12.75">
      <c r="A6">
        <v>5</v>
      </c>
      <c r="B6">
        <v>9000000</v>
      </c>
      <c r="C6" s="4">
        <v>2111904.4518420673</v>
      </c>
      <c r="D6" s="5">
        <f>B6-C6</f>
        <v>6888095.548157932</v>
      </c>
      <c r="E6" s="5">
        <f>C6*Asumsi!$B$1</f>
        <v>1055952.2259210336</v>
      </c>
      <c r="F6" s="5">
        <f>E6/((1+Asumsi!$B$2)^(A6-1))</f>
        <v>603744.112361539</v>
      </c>
      <c r="G6" s="5">
        <f>D6*Asumsi!$B$3</f>
        <v>103321.43322236899</v>
      </c>
      <c r="H6" s="5">
        <f>G6/((1+Asumsi!$B$2)^(A6-1))</f>
        <v>59074.36478421333</v>
      </c>
    </row>
    <row r="7" spans="1:8" ht="12.75">
      <c r="A7">
        <v>6</v>
      </c>
      <c r="B7">
        <v>9000000</v>
      </c>
      <c r="C7" s="4">
        <v>2957135.024711142</v>
      </c>
      <c r="D7" s="5">
        <f>B7-C7</f>
        <v>6042864.975288859</v>
      </c>
      <c r="E7" s="5">
        <f>C7*Asumsi!$B$1</f>
        <v>1478567.512355571</v>
      </c>
      <c r="F7" s="5">
        <f>E7/((1+Asumsi!$B$2)^(A7-1))</f>
        <v>735109.3687110567</v>
      </c>
      <c r="G7" s="5">
        <f>D7*Asumsi!$B$3</f>
        <v>90642.97462933288</v>
      </c>
      <c r="H7" s="5">
        <f>G7/((1+Asumsi!$B$2)^(A7-1))</f>
        <v>45065.57820393744</v>
      </c>
    </row>
    <row r="8" spans="1:8" ht="12.75">
      <c r="A8">
        <v>7</v>
      </c>
      <c r="B8">
        <v>9000000</v>
      </c>
      <c r="C8" s="4">
        <v>2957135.024711142</v>
      </c>
      <c r="D8" s="5">
        <f>B8-C8</f>
        <v>6042864.975288859</v>
      </c>
      <c r="E8" s="5">
        <f>C8*Asumsi!$B$1</f>
        <v>1478567.512355571</v>
      </c>
      <c r="F8" s="5">
        <f>E8/((1+Asumsi!$B$2)^(A8-1))</f>
        <v>639225.5380096146</v>
      </c>
      <c r="G8" s="5">
        <f>D8*Asumsi!$B$3</f>
        <v>90642.97462933288</v>
      </c>
      <c r="H8" s="5">
        <f>G8/((1+Asumsi!$B$2)^(A8-1))</f>
        <v>39187.459307771685</v>
      </c>
    </row>
    <row r="9" spans="1:8" ht="12.75">
      <c r="A9">
        <v>8</v>
      </c>
      <c r="B9">
        <v>9000000</v>
      </c>
      <c r="C9" s="4">
        <v>2957135.024711142</v>
      </c>
      <c r="D9" s="5">
        <f>B9-C9</f>
        <v>6042864.975288859</v>
      </c>
      <c r="E9" s="5">
        <f>C9*Asumsi!$B$1</f>
        <v>1478567.512355571</v>
      </c>
      <c r="F9" s="5">
        <f>E9/((1+Asumsi!$B$2)^(A9-1))</f>
        <v>555848.2939214039</v>
      </c>
      <c r="G9" s="5">
        <f>D9*Asumsi!$B$3</f>
        <v>90642.97462933288</v>
      </c>
      <c r="H9" s="5">
        <f>G9/((1+Asumsi!$B$2)^(A9-1))</f>
        <v>34076.05157197538</v>
      </c>
    </row>
    <row r="10" spans="1:8" ht="12.75">
      <c r="A10">
        <v>9</v>
      </c>
      <c r="B10">
        <v>9000000</v>
      </c>
      <c r="C10" s="4">
        <v>2957135.024711142</v>
      </c>
      <c r="D10" s="5">
        <f>B10-C10</f>
        <v>6042864.975288859</v>
      </c>
      <c r="E10" s="5">
        <f>C10*Asumsi!$B$1</f>
        <v>1478567.512355571</v>
      </c>
      <c r="F10" s="5">
        <f>E10/((1+Asumsi!$B$2)^(A10-1))</f>
        <v>483346.3425403513</v>
      </c>
      <c r="G10" s="5">
        <f>D10*Asumsi!$B$3</f>
        <v>90642.97462933288</v>
      </c>
      <c r="H10" s="5">
        <f>G10/((1+Asumsi!$B$2)^(A10-1))</f>
        <v>29631.349193022077</v>
      </c>
    </row>
    <row r="11" spans="1:8" ht="12.75">
      <c r="A11">
        <v>10</v>
      </c>
      <c r="B11">
        <v>9000000</v>
      </c>
      <c r="C11" s="4">
        <v>2957135.024711142</v>
      </c>
      <c r="D11" s="5">
        <f>B11-C11</f>
        <v>6042864.975288859</v>
      </c>
      <c r="E11" s="5">
        <f>C11*Asumsi!$B$1</f>
        <v>1478567.512355571</v>
      </c>
      <c r="F11" s="5">
        <f>E11/((1+Asumsi!$B$2)^(A11-1))</f>
        <v>420301.1674263925</v>
      </c>
      <c r="G11" s="5">
        <f>D11*Asumsi!$B$3</f>
        <v>90642.97462933288</v>
      </c>
      <c r="H11" s="5">
        <f>G11/((1+Asumsi!$B$2)^(A11-1))</f>
        <v>25766.390602627893</v>
      </c>
    </row>
    <row r="12" spans="1:8" ht="12.75">
      <c r="A12">
        <v>11</v>
      </c>
      <c r="B12">
        <v>9000000</v>
      </c>
      <c r="C12" s="4">
        <v>4433854.495723483</v>
      </c>
      <c r="D12" s="5">
        <f>B12-C12</f>
        <v>4566145.504276517</v>
      </c>
      <c r="E12" s="5">
        <f>C12*Asumsi!$B$1</f>
        <v>2216927.2478617416</v>
      </c>
      <c r="F12" s="5">
        <f>E12/((1+Asumsi!$B$2)^(A12-1))</f>
        <v>547990.5102562614</v>
      </c>
      <c r="G12" s="5">
        <f>D12*Asumsi!$B$3</f>
        <v>68492.18256414775</v>
      </c>
      <c r="H12" s="5">
        <f>G12/((1+Asumsi!$B$2)^(A12-1))</f>
        <v>16930.220018764045</v>
      </c>
    </row>
    <row r="13" spans="1:8" ht="12.75">
      <c r="A13">
        <v>12</v>
      </c>
      <c r="B13">
        <v>9000000</v>
      </c>
      <c r="C13" s="4">
        <v>4433854.495723483</v>
      </c>
      <c r="D13" s="5">
        <f>B13-C13</f>
        <v>4566145.504276517</v>
      </c>
      <c r="E13" s="5">
        <f>C13*Asumsi!$B$1</f>
        <v>2216927.2478617416</v>
      </c>
      <c r="F13" s="5">
        <f>E13/((1+Asumsi!$B$2)^(A13-1))</f>
        <v>476513.48717935785</v>
      </c>
      <c r="G13" s="5">
        <f>D13*Asumsi!$B$3</f>
        <v>68492.18256414775</v>
      </c>
      <c r="H13" s="5">
        <f>G13/((1+Asumsi!$B$2)^(A13-1))</f>
        <v>14721.930451099171</v>
      </c>
    </row>
    <row r="14" spans="1:8" ht="12.75">
      <c r="A14">
        <v>13</v>
      </c>
      <c r="B14">
        <v>9000000</v>
      </c>
      <c r="C14" s="4">
        <v>4433854.495723483</v>
      </c>
      <c r="D14" s="5">
        <f>B14-C14</f>
        <v>4566145.504276517</v>
      </c>
      <c r="E14" s="5">
        <f>C14*Asumsi!$B$1</f>
        <v>2216927.2478617416</v>
      </c>
      <c r="F14" s="5">
        <f>E14/((1+Asumsi!$B$2)^(A14-1))</f>
        <v>414359.5540690068</v>
      </c>
      <c r="G14" s="5">
        <f>D14*Asumsi!$B$3</f>
        <v>68492.18256414775</v>
      </c>
      <c r="H14" s="5">
        <f>G14/((1+Asumsi!$B$2)^(A14-1))</f>
        <v>12801.678653129715</v>
      </c>
    </row>
    <row r="15" spans="1:8" ht="12.75">
      <c r="A15">
        <v>14</v>
      </c>
      <c r="B15">
        <v>9000000</v>
      </c>
      <c r="C15" s="4">
        <v>4433854.495723483</v>
      </c>
      <c r="D15" s="5">
        <f>B15-C15</f>
        <v>4566145.504276517</v>
      </c>
      <c r="E15" s="5">
        <f>C15*Asumsi!$B$1</f>
        <v>2216927.2478617416</v>
      </c>
      <c r="F15" s="5">
        <f>E15/((1+Asumsi!$B$2)^(A15-1))</f>
        <v>360312.6557121799</v>
      </c>
      <c r="G15" s="5">
        <f>D15*Asumsi!$B$3</f>
        <v>68492.18256414775</v>
      </c>
      <c r="H15" s="5">
        <f>G15/((1+Asumsi!$B$2)^(A15-1))</f>
        <v>11131.894480982362</v>
      </c>
    </row>
    <row r="16" spans="1:8" ht="12.75">
      <c r="A16">
        <v>15</v>
      </c>
      <c r="B16">
        <v>9000000</v>
      </c>
      <c r="C16" s="4">
        <v>4433854.495723483</v>
      </c>
      <c r="D16" s="5">
        <f>B16-C16</f>
        <v>4566145.504276517</v>
      </c>
      <c r="E16" s="5">
        <f>C16*Asumsi!$B$1</f>
        <v>2216927.2478617416</v>
      </c>
      <c r="F16" s="5">
        <f>E16/((1+Asumsi!$B$2)^(A16-1))</f>
        <v>313315.3527931999</v>
      </c>
      <c r="G16" s="5">
        <f>D16*Asumsi!$B$3</f>
        <v>68492.18256414775</v>
      </c>
      <c r="H16" s="5">
        <f>G16/((1+Asumsi!$B$2)^(A16-1))</f>
        <v>9679.90824433249</v>
      </c>
    </row>
    <row r="17" spans="1:8" ht="12.75">
      <c r="A17">
        <v>16</v>
      </c>
      <c r="B17">
        <v>9000000</v>
      </c>
      <c r="C17" s="4">
        <v>6691718.208834151</v>
      </c>
      <c r="D17" s="5">
        <f>B17-C17</f>
        <v>2308281.791165849</v>
      </c>
      <c r="E17" s="5">
        <f>C17*Asumsi!$B$1</f>
        <v>3345859.1044170754</v>
      </c>
      <c r="F17" s="5">
        <f>E17/((1+Asumsi!$B$2)^(A17-1))</f>
        <v>411187.6322069246</v>
      </c>
      <c r="G17" s="5">
        <f>D17*Asumsi!$B$3</f>
        <v>34624.226867487734</v>
      </c>
      <c r="H17" s="5">
        <f>G17/((1+Asumsi!$B$2)^(A17-1))</f>
        <v>4255.126536512685</v>
      </c>
    </row>
    <row r="18" spans="1:8" ht="12.75">
      <c r="A18">
        <v>17</v>
      </c>
      <c r="B18">
        <v>9000000</v>
      </c>
      <c r="C18" s="4">
        <v>6691718.208834151</v>
      </c>
      <c r="D18" s="5">
        <f>B18-C18</f>
        <v>2308281.791165849</v>
      </c>
      <c r="E18" s="5">
        <f>C18*Asumsi!$B$1</f>
        <v>3345859.1044170754</v>
      </c>
      <c r="F18" s="5">
        <f>E18/((1+Asumsi!$B$2)^(A18-1))</f>
        <v>357554.46278863016</v>
      </c>
      <c r="G18" s="5">
        <f>D18*Asumsi!$B$3</f>
        <v>34624.226867487734</v>
      </c>
      <c r="H18" s="5">
        <f>G18/((1+Asumsi!$B$2)^(A18-1))</f>
        <v>3700.1100317501614</v>
      </c>
    </row>
    <row r="19" spans="1:8" ht="12.75">
      <c r="A19">
        <v>18</v>
      </c>
      <c r="B19">
        <v>9000000</v>
      </c>
      <c r="C19" s="4">
        <v>6691718.208834151</v>
      </c>
      <c r="D19" s="5">
        <f>B19-C19</f>
        <v>2308281.791165849</v>
      </c>
      <c r="E19" s="5">
        <f>C19*Asumsi!$B$1</f>
        <v>3345859.1044170754</v>
      </c>
      <c r="F19" s="5">
        <f>E19/((1+Asumsi!$B$2)^(A19-1))</f>
        <v>310916.9241640262</v>
      </c>
      <c r="G19" s="5">
        <f>D19*Asumsi!$B$3</f>
        <v>34624.226867487734</v>
      </c>
      <c r="H19" s="5">
        <f>G19/((1+Asumsi!$B$2)^(A19-1))</f>
        <v>3217.486984130575</v>
      </c>
    </row>
    <row r="20" spans="1:8" ht="12.75">
      <c r="A20">
        <v>19</v>
      </c>
      <c r="B20">
        <v>9000000</v>
      </c>
      <c r="C20" s="4">
        <v>6691718.208834151</v>
      </c>
      <c r="D20" s="5">
        <f>B20-C20</f>
        <v>2308281.791165849</v>
      </c>
      <c r="E20" s="5">
        <f>C20*Asumsi!$B$1</f>
        <v>3345859.1044170754</v>
      </c>
      <c r="F20" s="5">
        <f>E20/((1+Asumsi!$B$2)^(A20-1))</f>
        <v>270362.5427513272</v>
      </c>
      <c r="G20" s="5">
        <f>D20*Asumsi!$B$3</f>
        <v>34624.226867487734</v>
      </c>
      <c r="H20" s="5">
        <f>G20/((1+Asumsi!$B$2)^(A20-1))</f>
        <v>2797.8147688091963</v>
      </c>
    </row>
    <row r="21" spans="1:8" ht="12.75">
      <c r="A21">
        <v>20</v>
      </c>
      <c r="B21">
        <v>9000000</v>
      </c>
      <c r="C21" s="4">
        <v>6691718.208834151</v>
      </c>
      <c r="D21" s="5">
        <f>B21-C21</f>
        <v>2308281.791165849</v>
      </c>
      <c r="E21" s="5">
        <f>C21*Asumsi!$B$1</f>
        <v>3345859.1044170754</v>
      </c>
      <c r="F21" s="5">
        <f>E21/((1+Asumsi!$B$2)^(A21-1))</f>
        <v>235097.86326202366</v>
      </c>
      <c r="G21" s="5">
        <f>D21*Asumsi!$B$3</f>
        <v>34624.226867487734</v>
      </c>
      <c r="H21" s="5">
        <f>G21/((1+Asumsi!$B$2)^(A21-1))</f>
        <v>2432.882407660171</v>
      </c>
    </row>
    <row r="22" spans="5:9" ht="12.75">
      <c r="E22" s="1" t="s">
        <v>8</v>
      </c>
      <c r="F22" s="5">
        <f>SUM(F2:F21)</f>
        <v>10602114.67877609</v>
      </c>
      <c r="H22" s="5">
        <f>SUM(H2:H21)</f>
        <v>653697.7709332452</v>
      </c>
      <c r="I22" s="5">
        <f>F22+H22</f>
        <v>11255812.449709333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2008-05-12T06:06:58Z</dcterms:created>
  <dcterms:modified xsi:type="dcterms:W3CDTF">2008-05-12T06:24:57Z</dcterms:modified>
  <cp:category/>
  <cp:version/>
  <cp:contentType/>
  <cp:contentStatus/>
  <cp:revision>1</cp:revision>
</cp:coreProperties>
</file>